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enatazygadlo/Desktop/MAKULATURA/"/>
    </mc:Choice>
  </mc:AlternateContent>
  <xr:revisionPtr revIDLastSave="0" documentId="13_ncr:1_{A63CCC67-E0A0-4A44-9673-5265BA44B032}" xr6:coauthVersionLast="47" xr6:coauthVersionMax="47" xr10:uidLastSave="{00000000-0000-0000-0000-000000000000}"/>
  <bookViews>
    <workbookView xWindow="380" yWindow="500" windowWidth="28040" windowHeight="16300" xr2:uid="{AE3A12A0-F88E-904A-A1E7-624B3824A0A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" i="1" l="1"/>
  <c r="G25" i="1"/>
  <c r="I25" i="1" s="1"/>
  <c r="C25" i="1"/>
  <c r="B25" i="1"/>
  <c r="D25" i="1" s="1"/>
  <c r="I24" i="1"/>
  <c r="H24" i="1"/>
  <c r="G24" i="1"/>
  <c r="C24" i="1"/>
  <c r="B24" i="1"/>
  <c r="D24" i="1" s="1"/>
  <c r="I23" i="1"/>
  <c r="H23" i="1"/>
  <c r="G23" i="1"/>
  <c r="C23" i="1"/>
  <c r="B23" i="1"/>
  <c r="D23" i="1" s="1"/>
  <c r="H22" i="1"/>
  <c r="G22" i="1"/>
  <c r="I22" i="1" s="1"/>
  <c r="C22" i="1"/>
  <c r="B22" i="1"/>
  <c r="D22" i="1" s="1"/>
  <c r="H21" i="1"/>
  <c r="I21" i="1" s="1"/>
  <c r="G21" i="1"/>
  <c r="C21" i="1"/>
  <c r="D21" i="1" s="1"/>
  <c r="B21" i="1"/>
  <c r="I20" i="1"/>
  <c r="H20" i="1"/>
  <c r="G20" i="1"/>
  <c r="C20" i="1"/>
  <c r="B20" i="1"/>
  <c r="D20" i="1" s="1"/>
  <c r="I19" i="1"/>
  <c r="H19" i="1"/>
  <c r="G19" i="1"/>
  <c r="C19" i="1"/>
  <c r="B19" i="1"/>
  <c r="D19" i="1" s="1"/>
  <c r="H18" i="1"/>
  <c r="H26" i="1" s="1"/>
  <c r="G18" i="1"/>
  <c r="I18" i="1" s="1"/>
  <c r="C18" i="1"/>
  <c r="C26" i="1" s="1"/>
  <c r="B18" i="1"/>
  <c r="D18" i="1" s="1"/>
  <c r="B14" i="1"/>
  <c r="BA9" i="1"/>
  <c r="AY9" i="1"/>
  <c r="AT9" i="1"/>
  <c r="AS9" i="1"/>
  <c r="AQ9" i="1"/>
  <c r="AL9" i="1"/>
  <c r="AK9" i="1"/>
  <c r="AI9" i="1"/>
  <c r="AD9" i="1"/>
  <c r="AC9" i="1"/>
  <c r="AA9" i="1"/>
  <c r="V9" i="1"/>
  <c r="U9" i="1"/>
  <c r="S9" i="1"/>
  <c r="N9" i="1"/>
  <c r="M9" i="1"/>
  <c r="K9" i="1"/>
  <c r="F9" i="1"/>
  <c r="E9" i="1"/>
  <c r="C9" i="1"/>
  <c r="BA8" i="1"/>
  <c r="AZ8" i="1"/>
  <c r="AY8" i="1"/>
  <c r="AX8" i="1"/>
  <c r="AW8" i="1"/>
  <c r="AW9" i="1" s="1"/>
  <c r="AV8" i="1"/>
  <c r="AU8" i="1"/>
  <c r="AT8" i="1"/>
  <c r="AS8" i="1"/>
  <c r="AR8" i="1"/>
  <c r="AQ8" i="1"/>
  <c r="AP8" i="1"/>
  <c r="AO8" i="1"/>
  <c r="AO9" i="1" s="1"/>
  <c r="AN8" i="1"/>
  <c r="AM8" i="1"/>
  <c r="AL8" i="1"/>
  <c r="AK8" i="1"/>
  <c r="AJ8" i="1"/>
  <c r="AI8" i="1"/>
  <c r="AH8" i="1"/>
  <c r="AG8" i="1"/>
  <c r="AG9" i="1" s="1"/>
  <c r="AF8" i="1"/>
  <c r="AE8" i="1"/>
  <c r="AD8" i="1"/>
  <c r="AC8" i="1"/>
  <c r="AB8" i="1"/>
  <c r="AA8" i="1"/>
  <c r="Z8" i="1"/>
  <c r="Y8" i="1"/>
  <c r="Y9" i="1" s="1"/>
  <c r="X8" i="1"/>
  <c r="W8" i="1"/>
  <c r="V8" i="1"/>
  <c r="U8" i="1"/>
  <c r="T8" i="1"/>
  <c r="S8" i="1"/>
  <c r="R8" i="1"/>
  <c r="Q8" i="1"/>
  <c r="Q9" i="1" s="1"/>
  <c r="P8" i="1"/>
  <c r="O8" i="1"/>
  <c r="N8" i="1"/>
  <c r="M8" i="1"/>
  <c r="L8" i="1"/>
  <c r="K8" i="1"/>
  <c r="J8" i="1"/>
  <c r="I8" i="1"/>
  <c r="I9" i="1" s="1"/>
  <c r="H8" i="1"/>
  <c r="G8" i="1"/>
  <c r="F8" i="1"/>
  <c r="E8" i="1"/>
  <c r="D8" i="1"/>
  <c r="BB8" i="1" s="1"/>
  <c r="C8" i="1"/>
  <c r="BB7" i="1"/>
  <c r="BB6" i="1"/>
  <c r="BA5" i="1"/>
  <c r="AZ5" i="1"/>
  <c r="AZ9" i="1" s="1"/>
  <c r="AY5" i="1"/>
  <c r="AX5" i="1"/>
  <c r="AX9" i="1" s="1"/>
  <c r="AW5" i="1"/>
  <c r="AV5" i="1"/>
  <c r="AV9" i="1" s="1"/>
  <c r="AU5" i="1"/>
  <c r="AU9" i="1" s="1"/>
  <c r="AT5" i="1"/>
  <c r="AS5" i="1"/>
  <c r="AR5" i="1"/>
  <c r="AR9" i="1" s="1"/>
  <c r="AQ5" i="1"/>
  <c r="AP5" i="1"/>
  <c r="AP9" i="1" s="1"/>
  <c r="AO5" i="1"/>
  <c r="AN5" i="1"/>
  <c r="AN9" i="1" s="1"/>
  <c r="AM5" i="1"/>
  <c r="AM9" i="1" s="1"/>
  <c r="AL5" i="1"/>
  <c r="AK5" i="1"/>
  <c r="AJ5" i="1"/>
  <c r="AJ9" i="1" s="1"/>
  <c r="AI5" i="1"/>
  <c r="AH5" i="1"/>
  <c r="AH9" i="1" s="1"/>
  <c r="AG5" i="1"/>
  <c r="AF5" i="1"/>
  <c r="AF9" i="1" s="1"/>
  <c r="AE5" i="1"/>
  <c r="AE9" i="1" s="1"/>
  <c r="AD5" i="1"/>
  <c r="AC5" i="1"/>
  <c r="AB5" i="1"/>
  <c r="AB9" i="1" s="1"/>
  <c r="AA5" i="1"/>
  <c r="Z5" i="1"/>
  <c r="Z9" i="1" s="1"/>
  <c r="Y5" i="1"/>
  <c r="X5" i="1"/>
  <c r="X9" i="1" s="1"/>
  <c r="W5" i="1"/>
  <c r="W9" i="1" s="1"/>
  <c r="V5" i="1"/>
  <c r="U5" i="1"/>
  <c r="T5" i="1"/>
  <c r="T9" i="1" s="1"/>
  <c r="S5" i="1"/>
  <c r="R5" i="1"/>
  <c r="R9" i="1" s="1"/>
  <c r="Q5" i="1"/>
  <c r="P5" i="1"/>
  <c r="P9" i="1" s="1"/>
  <c r="O5" i="1"/>
  <c r="O9" i="1" s="1"/>
  <c r="N5" i="1"/>
  <c r="M5" i="1"/>
  <c r="L5" i="1"/>
  <c r="L9" i="1" s="1"/>
  <c r="K5" i="1"/>
  <c r="J5" i="1"/>
  <c r="J9" i="1" s="1"/>
  <c r="I5" i="1"/>
  <c r="H5" i="1"/>
  <c r="H9" i="1" s="1"/>
  <c r="G5" i="1"/>
  <c r="G9" i="1" s="1"/>
  <c r="F5" i="1"/>
  <c r="E5" i="1"/>
  <c r="D5" i="1"/>
  <c r="D9" i="1" s="1"/>
  <c r="C5" i="1"/>
  <c r="B13" i="1" s="1"/>
  <c r="B15" i="1" s="1"/>
  <c r="BB4" i="1"/>
  <c r="BB3" i="1"/>
  <c r="BB9" i="1" l="1"/>
  <c r="B26" i="1"/>
  <c r="D26" i="1" s="1"/>
  <c r="BB5" i="1"/>
  <c r="G26" i="1"/>
  <c r="I26" i="1" s="1"/>
</calcChain>
</file>

<file path=xl/sharedStrings.xml><?xml version="1.0" encoding="utf-8"?>
<sst xmlns="http://schemas.openxmlformats.org/spreadsheetml/2006/main" count="91" uniqueCount="74">
  <si>
    <t>1A</t>
  </si>
  <si>
    <t>1B</t>
  </si>
  <si>
    <t>1C</t>
  </si>
  <si>
    <t>1D</t>
  </si>
  <si>
    <t>1E</t>
  </si>
  <si>
    <t>1F</t>
  </si>
  <si>
    <t>2A</t>
  </si>
  <si>
    <t>2B</t>
  </si>
  <si>
    <t>2C</t>
  </si>
  <si>
    <t>2D</t>
  </si>
  <si>
    <t>2E</t>
  </si>
  <si>
    <t>2F</t>
  </si>
  <si>
    <t>3A</t>
  </si>
  <si>
    <t>3B</t>
  </si>
  <si>
    <t>3C</t>
  </si>
  <si>
    <t>3D</t>
  </si>
  <si>
    <t>3E</t>
  </si>
  <si>
    <t>3F</t>
  </si>
  <si>
    <t>4A</t>
  </si>
  <si>
    <t>4B</t>
  </si>
  <si>
    <t>4C</t>
  </si>
  <si>
    <t>4D</t>
  </si>
  <si>
    <t>4E</t>
  </si>
  <si>
    <t>4F</t>
  </si>
  <si>
    <t>5A</t>
  </si>
  <si>
    <t>5B</t>
  </si>
  <si>
    <t>5C</t>
  </si>
  <si>
    <t>5D</t>
  </si>
  <si>
    <t>5E</t>
  </si>
  <si>
    <t>5F</t>
  </si>
  <si>
    <t>6A</t>
  </si>
  <si>
    <t>6B</t>
  </si>
  <si>
    <t>6C</t>
  </si>
  <si>
    <t>6D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</si>
  <si>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</si>
  <si>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</si>
  <si>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</si>
  <si>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</si>
  <si>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</si>
  <si>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</si>
  <si>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</si>
  <si>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</si>
  <si>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</si>
  <si>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8A</t>
  </si>
  <si>
    <t>8B</t>
  </si>
  <si>
    <t>8C</t>
  </si>
  <si>
    <t>8D</t>
  </si>
  <si>
    <t>8E</t>
  </si>
  <si>
    <t>8F</t>
  </si>
  <si>
    <t>8G</t>
  </si>
  <si>
    <t>8H</t>
  </si>
  <si>
    <t>SUMA</t>
  </si>
  <si>
    <t>SZKOŁA</t>
  </si>
  <si>
    <t>POKWITOWANIA ZE SKUPU</t>
  </si>
  <si>
    <t>ŁĄCZNIE I ZBIÓRKA</t>
  </si>
  <si>
    <t>ŁĄCZNIE</t>
  </si>
  <si>
    <t>ŁĄCZNIE II ZBIÓRKA</t>
  </si>
  <si>
    <t>ŁĄCZNIE CAŁY ROK</t>
  </si>
  <si>
    <t>szkoła</t>
  </si>
  <si>
    <t>kwitki</t>
  </si>
  <si>
    <t>razem</t>
  </si>
  <si>
    <t>I</t>
  </si>
  <si>
    <t>II</t>
  </si>
  <si>
    <t>III</t>
  </si>
  <si>
    <t>IV</t>
  </si>
  <si>
    <t>V</t>
  </si>
  <si>
    <t>VI</t>
  </si>
  <si>
    <t>VII</t>
  </si>
  <si>
    <t>VIII</t>
  </si>
  <si>
    <t>AL.</t>
  </si>
  <si>
    <t>AL..</t>
  </si>
  <si>
    <t>WYSZCZEGÓLNIENIE  KLAS</t>
  </si>
  <si>
    <t>I ZBIÓRKA  07.10.2021</t>
  </si>
  <si>
    <r>
      <t xml:space="preserve">II ZBIÓRKA </t>
    </r>
    <r>
      <rPr>
        <b/>
        <sz val="11"/>
        <color theme="1"/>
        <rFont val="Calibri (Tekst podstawowy)"/>
        <charset val="238"/>
      </rPr>
      <t>19.05.2022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</si>
</sst>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0" x14ac:knownFonts="1"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b/>
      <sz val="11"/>
      <color theme="1"/>
      <name val="Calibri (Tekst podstawowy)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164" fontId="4" fillId="0" borderId="11" xfId="0" applyNumberFormat="1" applyFont="1" applyBorder="1"/>
    <xf numFmtId="164" fontId="4" fillId="0" borderId="12" xfId="0" applyNumberFormat="1" applyFont="1" applyBorder="1"/>
    <xf numFmtId="164" fontId="4" fillId="0" borderId="13" xfId="0" applyNumberFormat="1" applyFont="1" applyBorder="1"/>
    <xf numFmtId="164" fontId="4" fillId="0" borderId="14" xfId="0" applyNumberFormat="1" applyFont="1" applyBorder="1"/>
    <xf numFmtId="164" fontId="4" fillId="0" borderId="15" xfId="0" applyNumberFormat="1" applyFont="1" applyBorder="1"/>
    <xf numFmtId="164" fontId="4" fillId="0" borderId="16" xfId="0" applyNumberFormat="1" applyFont="1" applyBorder="1"/>
    <xf numFmtId="164" fontId="0" fillId="0" borderId="13" xfId="0" applyNumberFormat="1" applyBorder="1"/>
    <xf numFmtId="164" fontId="0" fillId="0" borderId="14" xfId="0" applyNumberFormat="1" applyBorder="1"/>
    <xf numFmtId="0" fontId="0" fillId="0" borderId="17" xfId="0" applyBorder="1"/>
    <xf numFmtId="164" fontId="0" fillId="0" borderId="18" xfId="0" applyNumberForma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/>
    </xf>
    <xf numFmtId="165" fontId="0" fillId="0" borderId="13" xfId="0" applyNumberFormat="1" applyBorder="1"/>
    <xf numFmtId="165" fontId="0" fillId="0" borderId="14" xfId="0" applyNumberFormat="1" applyBorder="1"/>
    <xf numFmtId="165" fontId="0" fillId="0" borderId="17" xfId="0" applyNumberFormat="1" applyBorder="1"/>
    <xf numFmtId="0" fontId="5" fillId="0" borderId="19" xfId="0" applyFont="1" applyBorder="1" applyAlignment="1">
      <alignment wrapText="1"/>
    </xf>
    <xf numFmtId="0" fontId="5" fillId="0" borderId="20" xfId="0" applyFont="1" applyBorder="1"/>
    <xf numFmtId="164" fontId="4" fillId="0" borderId="20" xfId="0" applyNumberFormat="1" applyFont="1" applyBorder="1"/>
    <xf numFmtId="164" fontId="4" fillId="0" borderId="21" xfId="0" applyNumberFormat="1" applyFont="1" applyBorder="1"/>
    <xf numFmtId="164" fontId="4" fillId="0" borderId="22" xfId="0" applyNumberFormat="1" applyFont="1" applyBorder="1"/>
    <xf numFmtId="164" fontId="6" fillId="0" borderId="20" xfId="0" applyNumberFormat="1" applyFont="1" applyBorder="1"/>
    <xf numFmtId="164" fontId="7" fillId="0" borderId="20" xfId="0" applyNumberFormat="1" applyFont="1" applyBorder="1"/>
    <xf numFmtId="164" fontId="4" fillId="0" borderId="23" xfId="0" applyNumberFormat="1" applyFont="1" applyBorder="1"/>
    <xf numFmtId="164" fontId="6" fillId="0" borderId="24" xfId="0" applyNumberFormat="1" applyFont="1" applyBorder="1"/>
    <xf numFmtId="164" fontId="8" fillId="0" borderId="20" xfId="0" applyNumberFormat="1" applyFont="1" applyBorder="1"/>
    <xf numFmtId="164" fontId="4" fillId="0" borderId="25" xfId="0" applyNumberFormat="1" applyFont="1" applyBorder="1"/>
    <xf numFmtId="164" fontId="4" fillId="0" borderId="24" xfId="0" applyNumberFormat="1" applyFont="1" applyBorder="1"/>
    <xf numFmtId="164" fontId="7" fillId="0" borderId="24" xfId="0" applyNumberFormat="1" applyFont="1" applyBorder="1"/>
    <xf numFmtId="164" fontId="4" fillId="0" borderId="26" xfId="0" applyNumberFormat="1" applyFont="1" applyBorder="1"/>
    <xf numFmtId="164" fontId="8" fillId="0" borderId="23" xfId="0" applyNumberFormat="1" applyFont="1" applyBorder="1"/>
    <xf numFmtId="164" fontId="5" fillId="0" borderId="27" xfId="0" applyNumberFormat="1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/>
    </xf>
    <xf numFmtId="164" fontId="2" fillId="0" borderId="29" xfId="0" applyNumberFormat="1" applyFont="1" applyBorder="1"/>
    <xf numFmtId="164" fontId="2" fillId="0" borderId="30" xfId="0" applyNumberFormat="1" applyFont="1" applyBorder="1"/>
    <xf numFmtId="164" fontId="2" fillId="0" borderId="31" xfId="0" applyNumberFormat="1" applyFont="1" applyBorder="1"/>
    <xf numFmtId="164" fontId="2" fillId="0" borderId="32" xfId="0" applyNumberFormat="1" applyFont="1" applyBorder="1"/>
    <xf numFmtId="164" fontId="2" fillId="0" borderId="33" xfId="0" applyNumberFormat="1" applyFont="1" applyBorder="1"/>
    <xf numFmtId="164" fontId="4" fillId="0" borderId="29" xfId="0" applyNumberFormat="1" applyFont="1" applyBorder="1"/>
    <xf numFmtId="164" fontId="4" fillId="0" borderId="32" xfId="0" applyNumberFormat="1" applyFont="1" applyBorder="1"/>
    <xf numFmtId="164" fontId="4" fillId="0" borderId="34" xfId="0" applyNumberFormat="1" applyFont="1" applyBorder="1"/>
    <xf numFmtId="164" fontId="4" fillId="0" borderId="33" xfId="0" applyNumberFormat="1" applyFont="1" applyBorder="1"/>
    <xf numFmtId="164" fontId="4" fillId="0" borderId="30" xfId="0" applyNumberFormat="1" applyFont="1" applyBorder="1"/>
    <xf numFmtId="0" fontId="2" fillId="0" borderId="31" xfId="0" applyFont="1" applyBorder="1"/>
    <xf numFmtId="0" fontId="2" fillId="0" borderId="32" xfId="0" applyFont="1" applyBorder="1"/>
    <xf numFmtId="4" fontId="2" fillId="0" borderId="32" xfId="0" applyNumberFormat="1" applyFont="1" applyBorder="1"/>
    <xf numFmtId="0" fontId="2" fillId="0" borderId="35" xfId="0" applyFont="1" applyBorder="1"/>
    <xf numFmtId="164" fontId="0" fillId="0" borderId="36" xfId="0" applyNumberFormat="1" applyBorder="1" applyAlignment="1">
      <alignment horizontal="right" vertical="center"/>
    </xf>
    <xf numFmtId="164" fontId="1" fillId="0" borderId="11" xfId="0" applyNumberFormat="1" applyFont="1" applyBorder="1"/>
    <xf numFmtId="164" fontId="2" fillId="0" borderId="11" xfId="0" applyNumberFormat="1" applyFont="1" applyBorder="1"/>
    <xf numFmtId="164" fontId="1" fillId="0" borderId="12" xfId="0" applyNumberFormat="1" applyFont="1" applyBorder="1"/>
    <xf numFmtId="164" fontId="1" fillId="0" borderId="13" xfId="0" applyNumberFormat="1" applyFont="1" applyBorder="1"/>
    <xf numFmtId="164" fontId="1" fillId="0" borderId="14" xfId="0" applyNumberFormat="1" applyFont="1" applyBorder="1"/>
    <xf numFmtId="164" fontId="1" fillId="0" borderId="15" xfId="0" applyNumberFormat="1" applyFont="1" applyBorder="1"/>
    <xf numFmtId="165" fontId="1" fillId="0" borderId="13" xfId="0" applyNumberFormat="1" applyFont="1" applyBorder="1"/>
    <xf numFmtId="165" fontId="1" fillId="0" borderId="14" xfId="0" applyNumberFormat="1" applyFont="1" applyBorder="1"/>
    <xf numFmtId="165" fontId="2" fillId="0" borderId="14" xfId="0" applyNumberFormat="1" applyFont="1" applyBorder="1"/>
    <xf numFmtId="165" fontId="1" fillId="0" borderId="17" xfId="0" applyNumberFormat="1" applyFont="1" applyBorder="1"/>
    <xf numFmtId="0" fontId="5" fillId="0" borderId="37" xfId="0" applyFont="1" applyBorder="1" applyAlignment="1">
      <alignment wrapText="1"/>
    </xf>
    <xf numFmtId="0" fontId="5" fillId="0" borderId="11" xfId="0" applyFont="1" applyBorder="1"/>
    <xf numFmtId="164" fontId="4" fillId="0" borderId="38" xfId="0" applyNumberFormat="1" applyFont="1" applyBorder="1"/>
    <xf numFmtId="164" fontId="4" fillId="0" borderId="17" xfId="0" applyNumberFormat="1" applyFont="1" applyBorder="1"/>
    <xf numFmtId="164" fontId="5" fillId="0" borderId="18" xfId="0" applyNumberFormat="1" applyFont="1" applyBorder="1" applyAlignment="1">
      <alignment horizontal="right" vertical="center"/>
    </xf>
    <xf numFmtId="0" fontId="5" fillId="0" borderId="39" xfId="0" applyFont="1" applyBorder="1" applyAlignment="1">
      <alignment wrapText="1"/>
    </xf>
    <xf numFmtId="0" fontId="0" fillId="0" borderId="40" xfId="0" applyBorder="1" applyAlignment="1">
      <alignment wrapText="1"/>
    </xf>
    <xf numFmtId="164" fontId="4" fillId="0" borderId="41" xfId="0" applyNumberFormat="1" applyFont="1" applyBorder="1"/>
    <xf numFmtId="164" fontId="6" fillId="0" borderId="41" xfId="0" applyNumberFormat="1" applyFont="1" applyBorder="1"/>
    <xf numFmtId="164" fontId="4" fillId="0" borderId="42" xfId="0" applyNumberFormat="1" applyFont="1" applyBorder="1"/>
    <xf numFmtId="164" fontId="4" fillId="0" borderId="40" xfId="0" applyNumberFormat="1" applyFont="1" applyBorder="1"/>
    <xf numFmtId="164" fontId="4" fillId="2" borderId="41" xfId="0" applyNumberFormat="1" applyFont="1" applyFill="1" applyBorder="1"/>
    <xf numFmtId="164" fontId="4" fillId="0" borderId="43" xfId="0" applyNumberFormat="1" applyFont="1" applyBorder="1"/>
    <xf numFmtId="164" fontId="6" fillId="0" borderId="44" xfId="0" applyNumberFormat="1" applyFont="1" applyBorder="1"/>
    <xf numFmtId="164" fontId="4" fillId="0" borderId="45" xfId="0" applyNumberFormat="1" applyFont="1" applyBorder="1"/>
    <xf numFmtId="164" fontId="4" fillId="0" borderId="44" xfId="0" applyNumberFormat="1" applyFont="1" applyBorder="1"/>
    <xf numFmtId="164" fontId="4" fillId="2" borderId="44" xfId="0" applyNumberFormat="1" applyFont="1" applyFill="1" applyBorder="1"/>
    <xf numFmtId="164" fontId="4" fillId="0" borderId="46" xfId="0" applyNumberFormat="1" applyFont="1" applyBorder="1"/>
    <xf numFmtId="164" fontId="5" fillId="0" borderId="47" xfId="0" applyNumberFormat="1" applyFont="1" applyBorder="1" applyAlignment="1">
      <alignment horizontal="right" vertical="center"/>
    </xf>
    <xf numFmtId="0" fontId="5" fillId="0" borderId="48" xfId="0" applyFont="1" applyBorder="1" applyAlignment="1">
      <alignment horizontal="center" vertical="center" wrapText="1"/>
    </xf>
    <xf numFmtId="164" fontId="5" fillId="0" borderId="49" xfId="0" applyNumberFormat="1" applyFont="1" applyBorder="1"/>
    <xf numFmtId="0" fontId="5" fillId="0" borderId="50" xfId="0" applyFont="1" applyBorder="1" applyAlignment="1">
      <alignment horizontal="center" vertical="center" wrapText="1"/>
    </xf>
    <xf numFmtId="164" fontId="0" fillId="0" borderId="0" xfId="0" applyNumberFormat="1"/>
    <xf numFmtId="0" fontId="5" fillId="0" borderId="51" xfId="0" applyFont="1" applyBorder="1" applyAlignment="1">
      <alignment horizontal="center" vertical="center" wrapText="1"/>
    </xf>
    <xf numFmtId="164" fontId="3" fillId="0" borderId="52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/>
    </xf>
    <xf numFmtId="164" fontId="0" fillId="0" borderId="53" xfId="0" applyNumberFormat="1" applyBorder="1"/>
    <xf numFmtId="0" fontId="0" fillId="0" borderId="54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3" xfId="0" applyBorder="1" applyAlignment="1">
      <alignment horizontal="center"/>
    </xf>
    <xf numFmtId="164" fontId="4" fillId="0" borderId="41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0C135-53FF-8F45-83B9-373EBBFA6019}">
  <dimension ref="A1:BB26"/>
  <sheetViews>
    <sheetView tabSelected="1" topLeftCell="P1" workbookViewId="0">
      <selection activeCell="D9" sqref="D9"/>
    </sheetView>
  </sheetViews>
  <sheetFormatPr baseColWidth="10" defaultRowHeight="16" x14ac:dyDescent="0.2"/>
  <sheetData>
    <row r="1" spans="1:54" ht="17" thickBot="1" x14ac:dyDescent="0.25"/>
    <row r="2" spans="1:54" x14ac:dyDescent="0.2">
      <c r="A2" s="1" t="s">
        <v>71</v>
      </c>
      <c r="B2" s="2"/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4" t="s">
        <v>5</v>
      </c>
      <c r="I2" s="5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6" t="s">
        <v>11</v>
      </c>
      <c r="O2" s="7" t="s">
        <v>12</v>
      </c>
      <c r="P2" s="3" t="s">
        <v>13</v>
      </c>
      <c r="Q2" s="3" t="s">
        <v>14</v>
      </c>
      <c r="R2" s="3" t="s">
        <v>15</v>
      </c>
      <c r="S2" s="6" t="s">
        <v>16</v>
      </c>
      <c r="T2" s="6" t="s">
        <v>17</v>
      </c>
      <c r="U2" s="8" t="s">
        <v>18</v>
      </c>
      <c r="V2" s="3" t="s">
        <v>19</v>
      </c>
      <c r="W2" s="3" t="s">
        <v>20</v>
      </c>
      <c r="X2" s="3" t="s">
        <v>21</v>
      </c>
      <c r="Y2" s="9" t="s">
        <v>22</v>
      </c>
      <c r="Z2" s="10" t="s">
        <v>23</v>
      </c>
      <c r="AA2" s="11" t="s">
        <v>24</v>
      </c>
      <c r="AB2" s="9" t="s">
        <v>25</v>
      </c>
      <c r="AC2" s="9" t="s">
        <v>26</v>
      </c>
      <c r="AD2" s="9" t="s">
        <v>27</v>
      </c>
      <c r="AE2" s="9" t="s">
        <v>28</v>
      </c>
      <c r="AF2" s="10" t="s">
        <v>29</v>
      </c>
      <c r="AG2" s="11" t="s">
        <v>30</v>
      </c>
      <c r="AH2" s="9" t="s">
        <v>31</v>
      </c>
      <c r="AI2" s="9" t="s">
        <v>32</v>
      </c>
      <c r="AJ2" s="10" t="s">
        <v>33</v>
      </c>
      <c r="AK2" s="11" t="s">
        <v>34</v>
      </c>
      <c r="AL2" s="10" t="s">
        <v>35</v>
      </c>
      <c r="AM2" s="10" t="s">
        <v>36</v>
      </c>
      <c r="AN2" s="10" t="s">
        <v>37</v>
      </c>
      <c r="AO2" s="10" t="s">
        <v>38</v>
      </c>
      <c r="AP2" s="10" t="s">
        <v>39</v>
      </c>
      <c r="AQ2" s="10" t="s">
        <v>40</v>
      </c>
      <c r="AR2" s="10" t="s">
        <v>41</v>
      </c>
      <c r="AS2" s="12" t="s">
        <v>42</v>
      </c>
      <c r="AT2" s="13" t="s">
        <v>43</v>
      </c>
      <c r="AU2" s="10" t="s">
        <v>44</v>
      </c>
      <c r="AV2" s="10" t="s">
        <v>45</v>
      </c>
      <c r="AW2" s="10" t="s">
        <v>46</v>
      </c>
      <c r="AX2" s="10" t="s">
        <v>47</v>
      </c>
      <c r="AY2" s="10" t="s">
        <v>48</v>
      </c>
      <c r="AZ2" s="10" t="s">
        <v>49</v>
      </c>
      <c r="BA2" s="14" t="s">
        <v>50</v>
      </c>
      <c r="BB2" s="15" t="s">
        <v>51</v>
      </c>
    </row>
    <row r="3" spans="1:54" x14ac:dyDescent="0.2">
      <c r="A3" s="16" t="s">
        <v>72</v>
      </c>
      <c r="B3" s="17" t="s">
        <v>52</v>
      </c>
      <c r="C3" s="18">
        <v>0</v>
      </c>
      <c r="D3" s="18">
        <v>14</v>
      </c>
      <c r="E3" s="18">
        <v>11.3</v>
      </c>
      <c r="F3" s="18">
        <v>0</v>
      </c>
      <c r="G3" s="18">
        <v>0</v>
      </c>
      <c r="H3" s="19">
        <v>0</v>
      </c>
      <c r="I3" s="20">
        <v>0</v>
      </c>
      <c r="J3" s="18">
        <v>13</v>
      </c>
      <c r="K3" s="18">
        <v>326.39999999999998</v>
      </c>
      <c r="L3" s="18">
        <v>37</v>
      </c>
      <c r="M3" s="18">
        <v>23</v>
      </c>
      <c r="N3" s="21">
        <v>0</v>
      </c>
      <c r="O3" s="22">
        <v>0</v>
      </c>
      <c r="P3" s="18">
        <v>6.7</v>
      </c>
      <c r="Q3" s="18">
        <v>0</v>
      </c>
      <c r="R3" s="18">
        <v>0</v>
      </c>
      <c r="S3" s="21">
        <v>42</v>
      </c>
      <c r="T3" s="21">
        <v>18.399999999999999</v>
      </c>
      <c r="U3" s="23">
        <v>58.6</v>
      </c>
      <c r="V3" s="18">
        <v>0</v>
      </c>
      <c r="W3" s="18">
        <v>0</v>
      </c>
      <c r="X3" s="18">
        <v>9.1999999999999993</v>
      </c>
      <c r="Y3" s="18">
        <v>0</v>
      </c>
      <c r="Z3" s="21">
        <v>45</v>
      </c>
      <c r="AA3" s="22">
        <v>9.9</v>
      </c>
      <c r="AB3" s="18">
        <v>0</v>
      </c>
      <c r="AC3" s="18">
        <v>99.1</v>
      </c>
      <c r="AD3" s="18">
        <v>14.3</v>
      </c>
      <c r="AE3" s="18">
        <v>16</v>
      </c>
      <c r="AF3" s="21">
        <v>35.799999999999997</v>
      </c>
      <c r="AG3" s="22">
        <v>414.7</v>
      </c>
      <c r="AH3" s="18">
        <v>323.7</v>
      </c>
      <c r="AI3" s="18">
        <v>0</v>
      </c>
      <c r="AJ3" s="21">
        <v>0</v>
      </c>
      <c r="AK3" s="22">
        <v>42</v>
      </c>
      <c r="AL3" s="21">
        <v>17.2</v>
      </c>
      <c r="AM3" s="21">
        <v>0</v>
      </c>
      <c r="AN3" s="21">
        <v>36</v>
      </c>
      <c r="AO3" s="21">
        <v>0</v>
      </c>
      <c r="AP3" s="21">
        <v>0</v>
      </c>
      <c r="AQ3" s="21">
        <v>23</v>
      </c>
      <c r="AR3" s="21">
        <v>12.8</v>
      </c>
      <c r="AS3" s="19">
        <v>11</v>
      </c>
      <c r="AT3" s="24">
        <v>0</v>
      </c>
      <c r="AU3" s="25">
        <v>0</v>
      </c>
      <c r="AV3" s="25">
        <v>25.9</v>
      </c>
      <c r="AW3" s="25">
        <v>256.39999999999998</v>
      </c>
      <c r="AX3" s="25">
        <v>0</v>
      </c>
      <c r="AY3" s="25">
        <v>101.1</v>
      </c>
      <c r="AZ3" s="25">
        <v>0</v>
      </c>
      <c r="BA3" s="26">
        <v>106.1</v>
      </c>
      <c r="BB3" s="27">
        <f t="shared" ref="BB3:BB9" si="0">SUM(C3:BA3)</f>
        <v>2149.6</v>
      </c>
    </row>
    <row r="4" spans="1:54" ht="45" x14ac:dyDescent="0.2">
      <c r="A4" s="16"/>
      <c r="B4" s="28" t="s">
        <v>53</v>
      </c>
      <c r="C4" s="18"/>
      <c r="D4" s="18"/>
      <c r="E4" s="18"/>
      <c r="F4" s="18"/>
      <c r="G4" s="18"/>
      <c r="H4" s="19"/>
      <c r="I4" s="20">
        <v>33</v>
      </c>
      <c r="J4" s="18"/>
      <c r="K4" s="18">
        <v>430</v>
      </c>
      <c r="L4" s="18"/>
      <c r="M4" s="18"/>
      <c r="N4" s="21"/>
      <c r="O4" s="22"/>
      <c r="P4" s="18"/>
      <c r="Q4" s="18">
        <v>72</v>
      </c>
      <c r="R4" s="18"/>
      <c r="S4" s="21"/>
      <c r="T4" s="21"/>
      <c r="U4" s="23"/>
      <c r="V4" s="18">
        <v>62</v>
      </c>
      <c r="W4" s="18"/>
      <c r="X4" s="18"/>
      <c r="Y4" s="18"/>
      <c r="Z4" s="21">
        <v>14</v>
      </c>
      <c r="AA4" s="22"/>
      <c r="AB4" s="18"/>
      <c r="AC4" s="18"/>
      <c r="AD4" s="18"/>
      <c r="AE4" s="18"/>
      <c r="AF4" s="21"/>
      <c r="AG4" s="22">
        <v>230</v>
      </c>
      <c r="AH4" s="18">
        <v>40</v>
      </c>
      <c r="AI4" s="18"/>
      <c r="AJ4" s="21"/>
      <c r="AK4" s="22"/>
      <c r="AL4" s="21">
        <v>68</v>
      </c>
      <c r="AM4" s="21"/>
      <c r="AN4" s="21"/>
      <c r="AO4" s="21"/>
      <c r="AP4" s="21"/>
      <c r="AQ4" s="21"/>
      <c r="AR4" s="21"/>
      <c r="AS4" s="19"/>
      <c r="AT4" s="29"/>
      <c r="AU4" s="30"/>
      <c r="AV4" s="30"/>
      <c r="AW4" s="30"/>
      <c r="AX4" s="30">
        <v>105</v>
      </c>
      <c r="AY4" s="30">
        <v>335</v>
      </c>
      <c r="AZ4" s="30"/>
      <c r="BA4" s="31"/>
      <c r="BB4" s="27">
        <f t="shared" si="0"/>
        <v>1389</v>
      </c>
    </row>
    <row r="5" spans="1:54" ht="33" thickBot="1" x14ac:dyDescent="0.25">
      <c r="A5" s="32" t="s">
        <v>54</v>
      </c>
      <c r="B5" s="33" t="s">
        <v>55</v>
      </c>
      <c r="C5" s="34">
        <f t="shared" ref="C5:BA5" si="1">C3+C4</f>
        <v>0</v>
      </c>
      <c r="D5" s="34">
        <f t="shared" si="1"/>
        <v>14</v>
      </c>
      <c r="E5" s="34">
        <f t="shared" si="1"/>
        <v>11.3</v>
      </c>
      <c r="F5" s="34">
        <f t="shared" si="1"/>
        <v>0</v>
      </c>
      <c r="G5" s="34">
        <f t="shared" si="1"/>
        <v>0</v>
      </c>
      <c r="H5" s="35">
        <f t="shared" si="1"/>
        <v>0</v>
      </c>
      <c r="I5" s="36">
        <f t="shared" si="1"/>
        <v>33</v>
      </c>
      <c r="J5" s="37">
        <f t="shared" si="1"/>
        <v>13</v>
      </c>
      <c r="K5" s="38">
        <f>K3+K4</f>
        <v>756.4</v>
      </c>
      <c r="L5" s="34">
        <f t="shared" si="1"/>
        <v>37</v>
      </c>
      <c r="M5" s="37">
        <f t="shared" si="1"/>
        <v>23</v>
      </c>
      <c r="N5" s="39">
        <f t="shared" si="1"/>
        <v>0</v>
      </c>
      <c r="O5" s="40">
        <f t="shared" si="1"/>
        <v>0</v>
      </c>
      <c r="P5" s="37">
        <f t="shared" si="1"/>
        <v>6.7</v>
      </c>
      <c r="Q5" s="41">
        <f t="shared" si="1"/>
        <v>72</v>
      </c>
      <c r="R5" s="34">
        <f t="shared" si="1"/>
        <v>0</v>
      </c>
      <c r="S5" s="34">
        <f t="shared" si="1"/>
        <v>42</v>
      </c>
      <c r="T5" s="39">
        <f t="shared" si="1"/>
        <v>18.399999999999999</v>
      </c>
      <c r="U5" s="42">
        <f t="shared" si="1"/>
        <v>58.6</v>
      </c>
      <c r="V5" s="34">
        <f t="shared" si="1"/>
        <v>62</v>
      </c>
      <c r="W5" s="34">
        <f t="shared" si="1"/>
        <v>0</v>
      </c>
      <c r="X5" s="34">
        <f t="shared" si="1"/>
        <v>9.1999999999999993</v>
      </c>
      <c r="Y5" s="34">
        <f t="shared" si="1"/>
        <v>0</v>
      </c>
      <c r="Z5" s="39">
        <f t="shared" si="1"/>
        <v>59</v>
      </c>
      <c r="AA5" s="43">
        <f t="shared" si="1"/>
        <v>9.9</v>
      </c>
      <c r="AB5" s="34">
        <f t="shared" si="1"/>
        <v>0</v>
      </c>
      <c r="AC5" s="34">
        <f t="shared" si="1"/>
        <v>99.1</v>
      </c>
      <c r="AD5" s="34">
        <f t="shared" si="1"/>
        <v>14.3</v>
      </c>
      <c r="AE5" s="34">
        <f t="shared" si="1"/>
        <v>16</v>
      </c>
      <c r="AF5" s="39">
        <f t="shared" si="1"/>
        <v>35.799999999999997</v>
      </c>
      <c r="AG5" s="44">
        <f t="shared" si="1"/>
        <v>644.70000000000005</v>
      </c>
      <c r="AH5" s="34">
        <f t="shared" si="1"/>
        <v>363.7</v>
      </c>
      <c r="AI5" s="34">
        <f t="shared" si="1"/>
        <v>0</v>
      </c>
      <c r="AJ5" s="39">
        <f t="shared" si="1"/>
        <v>0</v>
      </c>
      <c r="AK5" s="43">
        <f t="shared" si="1"/>
        <v>42</v>
      </c>
      <c r="AL5" s="39">
        <f t="shared" si="1"/>
        <v>85.2</v>
      </c>
      <c r="AM5" s="39">
        <f t="shared" si="1"/>
        <v>0</v>
      </c>
      <c r="AN5" s="39">
        <f t="shared" si="1"/>
        <v>36</v>
      </c>
      <c r="AO5" s="39">
        <f t="shared" si="1"/>
        <v>0</v>
      </c>
      <c r="AP5" s="39">
        <f t="shared" si="1"/>
        <v>0</v>
      </c>
      <c r="AQ5" s="39">
        <f t="shared" si="1"/>
        <v>23</v>
      </c>
      <c r="AR5" s="39">
        <f t="shared" si="1"/>
        <v>12.8</v>
      </c>
      <c r="AS5" s="35">
        <f t="shared" si="1"/>
        <v>11</v>
      </c>
      <c r="AT5" s="45">
        <f t="shared" si="1"/>
        <v>0</v>
      </c>
      <c r="AU5" s="34">
        <f t="shared" si="1"/>
        <v>0</v>
      </c>
      <c r="AV5" s="39">
        <f t="shared" si="1"/>
        <v>25.9</v>
      </c>
      <c r="AW5" s="39">
        <f t="shared" si="1"/>
        <v>256.39999999999998</v>
      </c>
      <c r="AX5" s="39">
        <f t="shared" si="1"/>
        <v>105</v>
      </c>
      <c r="AY5" s="46">
        <f t="shared" si="1"/>
        <v>436.1</v>
      </c>
      <c r="AZ5" s="39">
        <f t="shared" si="1"/>
        <v>0</v>
      </c>
      <c r="BA5" s="39">
        <f t="shared" si="1"/>
        <v>106.1</v>
      </c>
      <c r="BB5" s="47">
        <f t="shared" si="0"/>
        <v>3538.6</v>
      </c>
    </row>
    <row r="6" spans="1:54" ht="17" thickTop="1" x14ac:dyDescent="0.2">
      <c r="A6" s="48" t="s">
        <v>73</v>
      </c>
      <c r="B6" s="49" t="s">
        <v>52</v>
      </c>
      <c r="C6" s="50">
        <v>0</v>
      </c>
      <c r="D6" s="50">
        <v>109.8</v>
      </c>
      <c r="E6" s="50">
        <v>0</v>
      </c>
      <c r="F6" s="50">
        <v>0</v>
      </c>
      <c r="G6" s="50">
        <v>0</v>
      </c>
      <c r="H6" s="51">
        <v>7</v>
      </c>
      <c r="I6" s="52">
        <v>4.4000000000000004</v>
      </c>
      <c r="J6" s="50">
        <v>0</v>
      </c>
      <c r="K6" s="50">
        <v>37.9</v>
      </c>
      <c r="L6" s="50">
        <v>16</v>
      </c>
      <c r="M6" s="50">
        <v>7.7</v>
      </c>
      <c r="N6" s="53">
        <v>0</v>
      </c>
      <c r="O6" s="54">
        <v>12.2</v>
      </c>
      <c r="P6" s="50">
        <v>11.9</v>
      </c>
      <c r="Q6" s="55">
        <v>34.6</v>
      </c>
      <c r="R6" s="55">
        <v>21.3</v>
      </c>
      <c r="S6" s="56">
        <v>30.3</v>
      </c>
      <c r="T6" s="56">
        <v>10.199999999999999</v>
      </c>
      <c r="U6" s="57">
        <v>60.9</v>
      </c>
      <c r="V6" s="55">
        <v>0</v>
      </c>
      <c r="W6" s="55">
        <v>8.1999999999999993</v>
      </c>
      <c r="X6" s="55">
        <v>0</v>
      </c>
      <c r="Y6" s="55">
        <v>0</v>
      </c>
      <c r="Z6" s="56">
        <v>38</v>
      </c>
      <c r="AA6" s="58">
        <v>12</v>
      </c>
      <c r="AB6" s="55">
        <v>37.200000000000003</v>
      </c>
      <c r="AC6" s="55">
        <v>64.2</v>
      </c>
      <c r="AD6" s="55">
        <v>0</v>
      </c>
      <c r="AE6" s="55">
        <v>0.4</v>
      </c>
      <c r="AF6" s="56">
        <v>0</v>
      </c>
      <c r="AG6" s="58">
        <v>140.9</v>
      </c>
      <c r="AH6" s="55">
        <v>18.3</v>
      </c>
      <c r="AI6" s="55">
        <v>0</v>
      </c>
      <c r="AJ6" s="56">
        <v>0</v>
      </c>
      <c r="AK6" s="58">
        <v>40</v>
      </c>
      <c r="AL6" s="56">
        <v>70.599999999999994</v>
      </c>
      <c r="AM6" s="56">
        <v>0</v>
      </c>
      <c r="AN6" s="56">
        <v>46.2</v>
      </c>
      <c r="AO6" s="56">
        <v>0</v>
      </c>
      <c r="AP6" s="56">
        <v>0</v>
      </c>
      <c r="AQ6" s="56">
        <v>8.5</v>
      </c>
      <c r="AR6" s="56">
        <v>0</v>
      </c>
      <c r="AS6" s="59">
        <v>0</v>
      </c>
      <c r="AT6" s="60">
        <v>50</v>
      </c>
      <c r="AU6" s="61">
        <v>0</v>
      </c>
      <c r="AV6" s="62">
        <v>6</v>
      </c>
      <c r="AW6" s="61">
        <v>15</v>
      </c>
      <c r="AX6" s="61">
        <v>87</v>
      </c>
      <c r="AY6" s="61">
        <v>28</v>
      </c>
      <c r="AZ6" s="61">
        <v>3.3</v>
      </c>
      <c r="BA6" s="63">
        <v>0</v>
      </c>
      <c r="BB6" s="64">
        <f t="shared" si="0"/>
        <v>1037.9999999999998</v>
      </c>
    </row>
    <row r="7" spans="1:54" ht="45" x14ac:dyDescent="0.2">
      <c r="A7" s="16"/>
      <c r="B7" s="28" t="s">
        <v>53</v>
      </c>
      <c r="C7" s="65"/>
      <c r="D7" s="66">
        <v>79</v>
      </c>
      <c r="E7" s="65"/>
      <c r="F7" s="65"/>
      <c r="G7" s="65"/>
      <c r="H7" s="67"/>
      <c r="I7" s="68"/>
      <c r="J7" s="65"/>
      <c r="K7" s="66">
        <v>150</v>
      </c>
      <c r="L7" s="65"/>
      <c r="M7" s="65"/>
      <c r="N7" s="69"/>
      <c r="O7" s="70"/>
      <c r="P7" s="65"/>
      <c r="Q7" s="18"/>
      <c r="R7" s="18"/>
      <c r="S7" s="21"/>
      <c r="T7" s="21"/>
      <c r="U7" s="23"/>
      <c r="V7" s="18"/>
      <c r="W7" s="18"/>
      <c r="X7" s="18"/>
      <c r="Y7" s="18"/>
      <c r="Z7" s="21">
        <v>47</v>
      </c>
      <c r="AA7" s="22"/>
      <c r="AB7" s="18"/>
      <c r="AC7" s="18"/>
      <c r="AD7" s="18"/>
      <c r="AE7" s="18"/>
      <c r="AF7" s="21"/>
      <c r="AG7" s="22">
        <v>138</v>
      </c>
      <c r="AH7" s="18">
        <v>95</v>
      </c>
      <c r="AI7" s="18"/>
      <c r="AJ7" s="21"/>
      <c r="AK7" s="22"/>
      <c r="AL7" s="21"/>
      <c r="AM7" s="21"/>
      <c r="AN7" s="21"/>
      <c r="AO7" s="21"/>
      <c r="AP7" s="21"/>
      <c r="AQ7" s="21"/>
      <c r="AR7" s="21"/>
      <c r="AS7" s="19"/>
      <c r="AT7" s="71"/>
      <c r="AU7" s="72"/>
      <c r="AV7" s="72"/>
      <c r="AW7" s="72"/>
      <c r="AX7" s="72"/>
      <c r="AY7" s="73">
        <v>296</v>
      </c>
      <c r="AZ7" s="72"/>
      <c r="BA7" s="74"/>
      <c r="BB7" s="27">
        <f t="shared" si="0"/>
        <v>805</v>
      </c>
    </row>
    <row r="8" spans="1:54" ht="32" x14ac:dyDescent="0.2">
      <c r="A8" s="75" t="s">
        <v>56</v>
      </c>
      <c r="B8" s="76" t="s">
        <v>55</v>
      </c>
      <c r="C8" s="18">
        <f>C6+C7</f>
        <v>0</v>
      </c>
      <c r="D8" s="18">
        <f t="shared" ref="D8:BA8" si="2">D6+D7</f>
        <v>188.8</v>
      </c>
      <c r="E8" s="18">
        <f t="shared" si="2"/>
        <v>0</v>
      </c>
      <c r="F8" s="18">
        <f t="shared" si="2"/>
        <v>0</v>
      </c>
      <c r="G8" s="18">
        <f t="shared" si="2"/>
        <v>0</v>
      </c>
      <c r="H8" s="19">
        <f t="shared" si="2"/>
        <v>7</v>
      </c>
      <c r="I8" s="20">
        <f t="shared" si="2"/>
        <v>4.4000000000000004</v>
      </c>
      <c r="J8" s="18">
        <f t="shared" si="2"/>
        <v>0</v>
      </c>
      <c r="K8" s="18">
        <f t="shared" si="2"/>
        <v>187.9</v>
      </c>
      <c r="L8" s="18">
        <f t="shared" si="2"/>
        <v>16</v>
      </c>
      <c r="M8" s="18">
        <f t="shared" si="2"/>
        <v>7.7</v>
      </c>
      <c r="N8" s="21">
        <f t="shared" si="2"/>
        <v>0</v>
      </c>
      <c r="O8" s="22">
        <f t="shared" si="2"/>
        <v>12.2</v>
      </c>
      <c r="P8" s="18">
        <f t="shared" si="2"/>
        <v>11.9</v>
      </c>
      <c r="Q8" s="18">
        <f t="shared" si="2"/>
        <v>34.6</v>
      </c>
      <c r="R8" s="18">
        <f t="shared" si="2"/>
        <v>21.3</v>
      </c>
      <c r="S8" s="18">
        <f t="shared" si="2"/>
        <v>30.3</v>
      </c>
      <c r="T8" s="21">
        <f t="shared" si="2"/>
        <v>10.199999999999999</v>
      </c>
      <c r="U8" s="23">
        <f t="shared" si="2"/>
        <v>60.9</v>
      </c>
      <c r="V8" s="18">
        <f t="shared" si="2"/>
        <v>0</v>
      </c>
      <c r="W8" s="18">
        <f t="shared" si="2"/>
        <v>8.1999999999999993</v>
      </c>
      <c r="X8" s="18">
        <f t="shared" si="2"/>
        <v>0</v>
      </c>
      <c r="Y8" s="18">
        <f t="shared" si="2"/>
        <v>0</v>
      </c>
      <c r="Z8" s="21">
        <f t="shared" si="2"/>
        <v>85</v>
      </c>
      <c r="AA8" s="22">
        <f t="shared" si="2"/>
        <v>12</v>
      </c>
      <c r="AB8" s="18">
        <f t="shared" si="2"/>
        <v>37.200000000000003</v>
      </c>
      <c r="AC8" s="18">
        <f t="shared" si="2"/>
        <v>64.2</v>
      </c>
      <c r="AD8" s="18">
        <f t="shared" si="2"/>
        <v>0</v>
      </c>
      <c r="AE8" s="18">
        <f t="shared" si="2"/>
        <v>0.4</v>
      </c>
      <c r="AF8" s="21">
        <f t="shared" si="2"/>
        <v>0</v>
      </c>
      <c r="AG8" s="22">
        <f t="shared" si="2"/>
        <v>278.89999999999998</v>
      </c>
      <c r="AH8" s="18">
        <f t="shared" si="2"/>
        <v>113.3</v>
      </c>
      <c r="AI8" s="18">
        <f t="shared" si="2"/>
        <v>0</v>
      </c>
      <c r="AJ8" s="21">
        <f t="shared" si="2"/>
        <v>0</v>
      </c>
      <c r="AK8" s="22">
        <f t="shared" si="2"/>
        <v>40</v>
      </c>
      <c r="AL8" s="21">
        <f t="shared" si="2"/>
        <v>70.599999999999994</v>
      </c>
      <c r="AM8" s="21">
        <f t="shared" si="2"/>
        <v>0</v>
      </c>
      <c r="AN8" s="21">
        <f t="shared" si="2"/>
        <v>46.2</v>
      </c>
      <c r="AO8" s="18">
        <f t="shared" si="2"/>
        <v>0</v>
      </c>
      <c r="AP8" s="18">
        <f t="shared" si="2"/>
        <v>0</v>
      </c>
      <c r="AQ8" s="18">
        <f t="shared" si="2"/>
        <v>8.5</v>
      </c>
      <c r="AR8" s="18">
        <f t="shared" si="2"/>
        <v>0</v>
      </c>
      <c r="AS8" s="19">
        <f t="shared" si="2"/>
        <v>0</v>
      </c>
      <c r="AT8" s="77">
        <f t="shared" si="2"/>
        <v>50</v>
      </c>
      <c r="AU8" s="21">
        <f t="shared" si="2"/>
        <v>0</v>
      </c>
      <c r="AV8" s="21">
        <f t="shared" si="2"/>
        <v>6</v>
      </c>
      <c r="AW8" s="21">
        <f t="shared" si="2"/>
        <v>15</v>
      </c>
      <c r="AX8" s="18">
        <f t="shared" si="2"/>
        <v>87</v>
      </c>
      <c r="AY8" s="18">
        <f t="shared" si="2"/>
        <v>324</v>
      </c>
      <c r="AZ8" s="18">
        <f t="shared" si="2"/>
        <v>3.3</v>
      </c>
      <c r="BA8" s="78">
        <f t="shared" si="2"/>
        <v>0</v>
      </c>
      <c r="BB8" s="79">
        <f t="shared" si="0"/>
        <v>1843</v>
      </c>
    </row>
    <row r="9" spans="1:54" ht="17" thickBot="1" x14ac:dyDescent="0.25">
      <c r="A9" s="80" t="s">
        <v>57</v>
      </c>
      <c r="B9" s="81"/>
      <c r="C9" s="82">
        <f>C5+C8</f>
        <v>0</v>
      </c>
      <c r="D9" s="106">
        <f t="shared" ref="D9:BA9" si="3">D5+D8</f>
        <v>202.8</v>
      </c>
      <c r="E9" s="83">
        <f t="shared" si="3"/>
        <v>11.3</v>
      </c>
      <c r="F9" s="82">
        <f t="shared" si="3"/>
        <v>0</v>
      </c>
      <c r="G9" s="82">
        <f t="shared" si="3"/>
        <v>0</v>
      </c>
      <c r="H9" s="84">
        <f t="shared" si="3"/>
        <v>7</v>
      </c>
      <c r="I9" s="85">
        <f t="shared" si="3"/>
        <v>37.4</v>
      </c>
      <c r="J9" s="83">
        <f t="shared" si="3"/>
        <v>13</v>
      </c>
      <c r="K9" s="86">
        <f t="shared" si="3"/>
        <v>944.3</v>
      </c>
      <c r="L9" s="82">
        <f t="shared" si="3"/>
        <v>53</v>
      </c>
      <c r="M9" s="82">
        <f t="shared" si="3"/>
        <v>30.7</v>
      </c>
      <c r="N9" s="87">
        <f t="shared" si="3"/>
        <v>0</v>
      </c>
      <c r="O9" s="88">
        <f t="shared" si="3"/>
        <v>12.2</v>
      </c>
      <c r="P9" s="82">
        <f t="shared" si="3"/>
        <v>18.600000000000001</v>
      </c>
      <c r="Q9" s="106">
        <f t="shared" si="3"/>
        <v>106.6</v>
      </c>
      <c r="R9" s="82">
        <f t="shared" si="3"/>
        <v>21.3</v>
      </c>
      <c r="S9" s="82">
        <f t="shared" si="3"/>
        <v>72.3</v>
      </c>
      <c r="T9" s="87">
        <f t="shared" si="3"/>
        <v>28.599999999999998</v>
      </c>
      <c r="U9" s="89">
        <f t="shared" si="3"/>
        <v>119.5</v>
      </c>
      <c r="V9" s="82">
        <f t="shared" si="3"/>
        <v>62</v>
      </c>
      <c r="W9" s="82">
        <f t="shared" si="3"/>
        <v>8.1999999999999993</v>
      </c>
      <c r="X9" s="82">
        <f t="shared" si="3"/>
        <v>9.1999999999999993</v>
      </c>
      <c r="Y9" s="82">
        <f t="shared" si="3"/>
        <v>0</v>
      </c>
      <c r="Z9" s="87">
        <f t="shared" si="3"/>
        <v>144</v>
      </c>
      <c r="AA9" s="90">
        <f t="shared" si="3"/>
        <v>21.9</v>
      </c>
      <c r="AB9" s="82">
        <f t="shared" si="3"/>
        <v>37.200000000000003</v>
      </c>
      <c r="AC9" s="82">
        <f t="shared" si="3"/>
        <v>163.30000000000001</v>
      </c>
      <c r="AD9" s="82">
        <f t="shared" si="3"/>
        <v>14.3</v>
      </c>
      <c r="AE9" s="82">
        <f t="shared" si="3"/>
        <v>16.399999999999999</v>
      </c>
      <c r="AF9" s="87">
        <f t="shared" si="3"/>
        <v>35.799999999999997</v>
      </c>
      <c r="AG9" s="91">
        <f t="shared" si="3"/>
        <v>923.6</v>
      </c>
      <c r="AH9" s="86">
        <f t="shared" si="3"/>
        <v>477</v>
      </c>
      <c r="AI9" s="82">
        <f t="shared" si="3"/>
        <v>0</v>
      </c>
      <c r="AJ9" s="87">
        <f t="shared" si="3"/>
        <v>0</v>
      </c>
      <c r="AK9" s="90">
        <f t="shared" si="3"/>
        <v>82</v>
      </c>
      <c r="AL9" s="82">
        <f t="shared" si="3"/>
        <v>155.80000000000001</v>
      </c>
      <c r="AM9" s="82">
        <f t="shared" si="3"/>
        <v>0</v>
      </c>
      <c r="AN9" s="82">
        <f t="shared" si="3"/>
        <v>82.2</v>
      </c>
      <c r="AO9" s="82">
        <f t="shared" si="3"/>
        <v>0</v>
      </c>
      <c r="AP9" s="82">
        <f t="shared" si="3"/>
        <v>0</v>
      </c>
      <c r="AQ9" s="82">
        <f t="shared" si="3"/>
        <v>31.5</v>
      </c>
      <c r="AR9" s="82">
        <f t="shared" si="3"/>
        <v>12.8</v>
      </c>
      <c r="AS9" s="84">
        <f t="shared" si="3"/>
        <v>11</v>
      </c>
      <c r="AT9" s="85">
        <f t="shared" si="3"/>
        <v>50</v>
      </c>
      <c r="AU9" s="82">
        <f t="shared" si="3"/>
        <v>0</v>
      </c>
      <c r="AV9" s="82">
        <f t="shared" si="3"/>
        <v>31.9</v>
      </c>
      <c r="AW9" s="82">
        <f t="shared" si="3"/>
        <v>271.39999999999998</v>
      </c>
      <c r="AX9" s="82">
        <f t="shared" si="3"/>
        <v>192</v>
      </c>
      <c r="AY9" s="86">
        <f t="shared" si="3"/>
        <v>760.1</v>
      </c>
      <c r="AZ9" s="82">
        <f t="shared" si="3"/>
        <v>3.3</v>
      </c>
      <c r="BA9" s="92">
        <f t="shared" si="3"/>
        <v>106.1</v>
      </c>
      <c r="BB9" s="93">
        <f t="shared" si="0"/>
        <v>5381.6000000000013</v>
      </c>
    </row>
    <row r="12" spans="1:54" ht="17" thickBot="1" x14ac:dyDescent="0.25"/>
    <row r="13" spans="1:54" ht="34" thickTop="1" thickBot="1" x14ac:dyDescent="0.25">
      <c r="A13" s="94" t="s">
        <v>54</v>
      </c>
      <c r="B13" s="95">
        <f>SUM(C5,D5,E5,F5,G5,H5,I5,J5,K5,L5,M5,N5,O5,P5,Q5,R5,S5,T5,U5,V5,W5,X5,Y5,Z5,AA5,AB5,AC5,AD5,AE5,AF5,AG5,AH5,AI5,AJ5,AK5,AL5,AM5,AN5,AO5,AP5,AQ5,AR5,AS5,AT5,AU5,AV5,AW5,AX5,AY5,AZ5,BA5)</f>
        <v>3538.6</v>
      </c>
    </row>
    <row r="14" spans="1:54" ht="33" thickBot="1" x14ac:dyDescent="0.25">
      <c r="A14" s="96" t="s">
        <v>56</v>
      </c>
      <c r="B14" s="95">
        <f>SUM(C8,D8,E8,F8,G8,H8,I8,J8,K8,L8,M8,N8,O8,P8,Q8,R8,S8,T8,U8,V8,W8,X8,Y8,Z8,AA8,AB8,AC8,AD8,AE8,AF8,AG8,AH8,AI8,AJ8,AK8,AL8,AM8,AN8,AO8,AP8,AQ8,AR8,AS8,AT8,AU8,AV8,AW8,AX8,AY8,AZ8,BA8)</f>
        <v>1843</v>
      </c>
      <c r="D14" s="97"/>
    </row>
    <row r="15" spans="1:54" ht="33" thickBot="1" x14ac:dyDescent="0.25">
      <c r="A15" s="98" t="s">
        <v>57</v>
      </c>
      <c r="B15" s="99">
        <f>B13+B14</f>
        <v>5381.6</v>
      </c>
      <c r="D15" s="97"/>
    </row>
    <row r="16" spans="1:54" ht="17" thickTop="1" x14ac:dyDescent="0.2">
      <c r="D16" s="97"/>
    </row>
    <row r="17" spans="1:9" ht="17" thickBot="1" x14ac:dyDescent="0.25">
      <c r="B17" s="100" t="s">
        <v>58</v>
      </c>
      <c r="C17" s="100" t="s">
        <v>59</v>
      </c>
      <c r="D17" s="100" t="s">
        <v>60</v>
      </c>
      <c r="G17" s="100" t="s">
        <v>58</v>
      </c>
      <c r="H17" s="100" t="s">
        <v>59</v>
      </c>
      <c r="I17" s="100" t="s">
        <v>60</v>
      </c>
    </row>
    <row r="18" spans="1:9" ht="17" thickBot="1" x14ac:dyDescent="0.25">
      <c r="A18" s="101" t="s">
        <v>61</v>
      </c>
      <c r="B18" s="102">
        <f>SUM(C3:H3)</f>
        <v>25.3</v>
      </c>
      <c r="C18" s="102">
        <f>SUM(C4:H4)</f>
        <v>0</v>
      </c>
      <c r="D18" s="102">
        <f t="shared" ref="D18:D26" si="4">B18+C18</f>
        <v>25.3</v>
      </c>
      <c r="F18" s="101" t="s">
        <v>61</v>
      </c>
      <c r="G18" s="102">
        <f>SUM(C6:H6)</f>
        <v>116.8</v>
      </c>
      <c r="H18" s="102">
        <f>SUM(C7:H7)</f>
        <v>79</v>
      </c>
      <c r="I18" s="102">
        <f t="shared" ref="I18:I26" si="5">G18+H18</f>
        <v>195.8</v>
      </c>
    </row>
    <row r="19" spans="1:9" ht="17" thickBot="1" x14ac:dyDescent="0.25">
      <c r="A19" s="101" t="s">
        <v>62</v>
      </c>
      <c r="B19" s="102">
        <f>SUM(I3:N3)</f>
        <v>399.4</v>
      </c>
      <c r="C19" s="102">
        <f>SUM(I4:N4)</f>
        <v>463</v>
      </c>
      <c r="D19" s="102">
        <f t="shared" si="4"/>
        <v>862.4</v>
      </c>
      <c r="F19" s="101" t="s">
        <v>62</v>
      </c>
      <c r="G19" s="102">
        <f>SUM(I6:N6)</f>
        <v>66</v>
      </c>
      <c r="H19" s="102">
        <f>SUM(I7:N7)</f>
        <v>150</v>
      </c>
      <c r="I19" s="102">
        <f t="shared" si="5"/>
        <v>216</v>
      </c>
    </row>
    <row r="20" spans="1:9" ht="17" thickBot="1" x14ac:dyDescent="0.25">
      <c r="A20" s="101" t="s">
        <v>63</v>
      </c>
      <c r="B20" s="102">
        <f>SUM(O3:T3)</f>
        <v>67.099999999999994</v>
      </c>
      <c r="C20" s="102">
        <f>SUM(O4:T4)</f>
        <v>72</v>
      </c>
      <c r="D20" s="102">
        <f t="shared" si="4"/>
        <v>139.1</v>
      </c>
      <c r="F20" s="101" t="s">
        <v>63</v>
      </c>
      <c r="G20" s="102">
        <f>SUM(O6:T6)</f>
        <v>120.5</v>
      </c>
      <c r="H20" s="102">
        <f>SUM(O7:T7)</f>
        <v>0</v>
      </c>
      <c r="I20" s="102">
        <f t="shared" si="5"/>
        <v>120.5</v>
      </c>
    </row>
    <row r="21" spans="1:9" ht="17" thickBot="1" x14ac:dyDescent="0.25">
      <c r="A21" s="101" t="s">
        <v>64</v>
      </c>
      <c r="B21" s="102">
        <f>SUM(U3:Z3)</f>
        <v>112.8</v>
      </c>
      <c r="C21" s="102">
        <f>SUM(U4:Z4)</f>
        <v>76</v>
      </c>
      <c r="D21" s="102">
        <f t="shared" si="4"/>
        <v>188.8</v>
      </c>
      <c r="F21" s="101" t="s">
        <v>64</v>
      </c>
      <c r="G21" s="102">
        <f>SUM(U6:Z6)</f>
        <v>107.1</v>
      </c>
      <c r="H21" s="102">
        <f>SUM(U7:Z7)</f>
        <v>47</v>
      </c>
      <c r="I21" s="102">
        <f t="shared" si="5"/>
        <v>154.1</v>
      </c>
    </row>
    <row r="22" spans="1:9" ht="17" thickBot="1" x14ac:dyDescent="0.25">
      <c r="A22" s="101" t="s">
        <v>65</v>
      </c>
      <c r="B22" s="102">
        <f>SUM(AA3:AF3)</f>
        <v>175.10000000000002</v>
      </c>
      <c r="C22" s="102">
        <f>SUM(AA4:AF4)</f>
        <v>0</v>
      </c>
      <c r="D22" s="102">
        <f t="shared" si="4"/>
        <v>175.10000000000002</v>
      </c>
      <c r="F22" s="101" t="s">
        <v>65</v>
      </c>
      <c r="G22" s="102">
        <f>SUM(AA6:AF6)</f>
        <v>113.80000000000001</v>
      </c>
      <c r="H22" s="102">
        <f>SUM(AA7:AF7)</f>
        <v>0</v>
      </c>
      <c r="I22" s="102">
        <f t="shared" si="5"/>
        <v>113.80000000000001</v>
      </c>
    </row>
    <row r="23" spans="1:9" ht="17" thickBot="1" x14ac:dyDescent="0.25">
      <c r="A23" s="101" t="s">
        <v>66</v>
      </c>
      <c r="B23" s="102">
        <f>SUM(AG3:AJ3)</f>
        <v>738.4</v>
      </c>
      <c r="C23" s="102">
        <f>SUM(AG4:AJ4)</f>
        <v>270</v>
      </c>
      <c r="D23" s="102">
        <f t="shared" si="4"/>
        <v>1008.4</v>
      </c>
      <c r="F23" s="101" t="s">
        <v>66</v>
      </c>
      <c r="G23" s="102">
        <f>SUM(AG6:AJ6)</f>
        <v>159.20000000000002</v>
      </c>
      <c r="H23" s="102">
        <f>SUM(AG7:AJ7)</f>
        <v>233</v>
      </c>
      <c r="I23" s="102">
        <f t="shared" si="5"/>
        <v>392.20000000000005</v>
      </c>
    </row>
    <row r="24" spans="1:9" ht="17" thickBot="1" x14ac:dyDescent="0.25">
      <c r="A24" s="101" t="s">
        <v>67</v>
      </c>
      <c r="B24" s="102">
        <f>SUM(AK3:AS3)</f>
        <v>142</v>
      </c>
      <c r="C24" s="102">
        <f>SUM(AK4:AS4)</f>
        <v>68</v>
      </c>
      <c r="D24" s="102">
        <f t="shared" si="4"/>
        <v>210</v>
      </c>
      <c r="F24" s="101" t="s">
        <v>67</v>
      </c>
      <c r="G24" s="102">
        <f>SUM(AK6:AS6)</f>
        <v>165.3</v>
      </c>
      <c r="H24" s="102">
        <f>SUM(AK7:AS7)</f>
        <v>0</v>
      </c>
      <c r="I24" s="102">
        <f t="shared" si="5"/>
        <v>165.3</v>
      </c>
    </row>
    <row r="25" spans="1:9" ht="17" thickBot="1" x14ac:dyDescent="0.25">
      <c r="A25" s="103" t="s">
        <v>68</v>
      </c>
      <c r="B25" s="102">
        <f>SUM(AT3:BA3)</f>
        <v>489.5</v>
      </c>
      <c r="C25" s="102">
        <f>SUM(AT4:BA4)</f>
        <v>440</v>
      </c>
      <c r="D25" s="102">
        <f t="shared" si="4"/>
        <v>929.5</v>
      </c>
      <c r="F25" s="103" t="s">
        <v>68</v>
      </c>
      <c r="G25" s="102">
        <f>SUM(AT6:BA6)</f>
        <v>189.3</v>
      </c>
      <c r="H25" s="102">
        <f>SUM(AT7:BA7)</f>
        <v>296</v>
      </c>
      <c r="I25" s="102">
        <f t="shared" si="5"/>
        <v>485.3</v>
      </c>
    </row>
    <row r="26" spans="1:9" ht="17" thickBot="1" x14ac:dyDescent="0.25">
      <c r="A26" s="104" t="s">
        <v>69</v>
      </c>
      <c r="B26" s="102">
        <f>B18+B19+B20+B21+B22+B23+B24+B25</f>
        <v>2149.6</v>
      </c>
      <c r="C26" s="102">
        <f>C18+C19+C20+C21+C22+C23+C24+C25</f>
        <v>1389</v>
      </c>
      <c r="D26" s="102">
        <f t="shared" si="4"/>
        <v>3538.6</v>
      </c>
      <c r="F26" s="105" t="s">
        <v>70</v>
      </c>
      <c r="G26" s="102">
        <f>G18+G19+G20+G21+G22+G23+G24+G25</f>
        <v>1038</v>
      </c>
      <c r="H26" s="102">
        <f>H18+H19+H20+H21+H22+H23+H24+H25</f>
        <v>805</v>
      </c>
      <c r="I26" s="102">
        <f t="shared" si="5"/>
        <v>1843</v>
      </c>
    </row>
  </sheetData>
  <mergeCells count="4">
    <mergeCell ref="A2:B2"/>
    <mergeCell ref="A3:A4"/>
    <mergeCell ref="A6:A7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2022-06-01T18:16:08Z</dcterms:created>
  <dcterms:modified xsi:type="dcterms:W3CDTF">2022-06-01T20:26:05Z</dcterms:modified>
</cp:coreProperties>
</file>